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0" windowWidth="18855" windowHeight="11760" firstSheet="4" activeTab="4"/>
  </bookViews>
  <sheets>
    <sheet name="18.01.2019" sheetId="1" r:id="rId1"/>
    <sheet name="01.03.2019" sheetId="4" r:id="rId2"/>
    <sheet name="01.04.2019" sheetId="5" r:id="rId3"/>
    <sheet name="01.05.2019" sheetId="6" r:id="rId4"/>
    <sheet name="2022" sheetId="15" r:id="rId5"/>
  </sheets>
  <definedNames>
    <definedName name="_xlnm.Print_Area" localSheetId="4">'2022'!$A$1:$F$35</definedName>
  </definedNames>
  <calcPr calcId="145621"/>
</workbook>
</file>

<file path=xl/calcChain.xml><?xml version="1.0" encoding="utf-8"?>
<calcChain xmlns="http://schemas.openxmlformats.org/spreadsheetml/2006/main">
  <c r="E32" i="15" l="1"/>
  <c r="D32" i="15"/>
  <c r="D35" i="15" s="1"/>
  <c r="F14" i="15"/>
  <c r="F12" i="15"/>
  <c r="F11" i="15"/>
  <c r="F32" i="15" s="1"/>
  <c r="F18" i="6" l="1"/>
  <c r="F17" i="6"/>
  <c r="F16" i="6"/>
  <c r="F15" i="6"/>
  <c r="E20" i="6"/>
  <c r="D20" i="6"/>
  <c r="D23" i="6" s="1"/>
  <c r="F14" i="6"/>
  <c r="F13" i="6"/>
  <c r="F12" i="6"/>
  <c r="F11" i="6"/>
  <c r="F10" i="6"/>
  <c r="F9" i="6"/>
  <c r="F14" i="5"/>
  <c r="F13" i="5"/>
  <c r="E16" i="5"/>
  <c r="D16" i="5"/>
  <c r="D19" i="5" s="1"/>
  <c r="F12" i="5"/>
  <c r="F11" i="5"/>
  <c r="F10" i="5"/>
  <c r="F9" i="5"/>
  <c r="F12" i="4"/>
  <c r="E14" i="4"/>
  <c r="D14" i="4"/>
  <c r="D17" i="4" s="1"/>
  <c r="F11" i="4"/>
  <c r="F10" i="4"/>
  <c r="F9" i="4"/>
  <c r="F11" i="1"/>
  <c r="E13" i="1"/>
  <c r="D13" i="1"/>
  <c r="D16" i="1" s="1"/>
  <c r="F10" i="1"/>
  <c r="F9" i="1"/>
  <c r="F13" i="1" l="1"/>
  <c r="F16" i="5"/>
  <c r="F20" i="6"/>
  <c r="F14" i="4"/>
</calcChain>
</file>

<file path=xl/sharedStrings.xml><?xml version="1.0" encoding="utf-8"?>
<sst xmlns="http://schemas.openxmlformats.org/spreadsheetml/2006/main" count="192" uniqueCount="87">
  <si>
    <t>Распорядитель</t>
  </si>
  <si>
    <t>Содержание</t>
  </si>
  <si>
    <t>Выделено средств</t>
  </si>
  <si>
    <t>Остаток неизрасходо ванных средств</t>
  </si>
  <si>
    <t>МКУ "Отдел образования Администрации Шегарского района"</t>
  </si>
  <si>
    <t>Израсходовано</t>
  </si>
  <si>
    <t>№, дата распоряжения</t>
  </si>
  <si>
    <t>МКУ "Администрация Шегарского района"</t>
  </si>
  <si>
    <t>Остаток средств ФНР по году</t>
  </si>
  <si>
    <t xml:space="preserve">Отчет о целевом использовании средств фонда непредвиденных расходов Администрации </t>
  </si>
  <si>
    <t>№28 от 30.01.2019</t>
  </si>
  <si>
    <t>Бюджетные ассигновыания для МКУ ДО "Шегарская спортивная школа" для оплаты проезда учстников Всероссийских финальных соревнований по хоккею "Золотая шайба"  имени А.В. Тарасова среди сельских команд на финал, который проходил в п.Майский и п.Рубцово Вологодской области в период с 07 по 14 февраля 2019 года</t>
  </si>
  <si>
    <t>№33 от 05.02.2019</t>
  </si>
  <si>
    <t>Материальная помощь гражданке Лещенко Олесе Ивановне, проживающей по адресу: Шегарский район, д.Бабарыкино, ул.Советская, д.20, на установку окон</t>
  </si>
  <si>
    <t>№ 59 от 14.02.2019</t>
  </si>
  <si>
    <t>Бюджетные ассигнования МКУК «Шегарская МЦБС» на оплату за потребление электрической энергии филиалом библиотеки и фельдшерско-акушерским пунктом в здании МКОУ «Татьяновская НОШ»</t>
  </si>
  <si>
    <t>на 18.02.2019г.</t>
  </si>
  <si>
    <t>Шегарского района иа 2019 год</t>
  </si>
  <si>
    <r>
      <rPr>
        <u/>
        <sz val="14"/>
        <rFont val="Times New Roman"/>
        <family val="1"/>
        <charset val="204"/>
      </rPr>
      <t>Объем ассигнований фонда непредвиденных расходов на 2019 год</t>
    </r>
    <r>
      <rPr>
        <sz val="14"/>
        <rFont val="Times New Roman"/>
        <family val="1"/>
        <charset val="204"/>
      </rPr>
      <t xml:space="preserve">__ </t>
    </r>
    <r>
      <rPr>
        <u/>
        <sz val="14"/>
        <rFont val="Times New Roman"/>
        <family val="1"/>
        <charset val="204"/>
      </rPr>
      <t>2 200 000</t>
    </r>
  </si>
  <si>
    <t>на 01.03.2019г.</t>
  </si>
  <si>
    <t>№ 93 от 28.02.2019</t>
  </si>
  <si>
    <t>Материальная помощь гражданке Маликовой Елене Васильевне, проживающей по адресу: Шегарский район, д.Батурино, ул.Новая, д.16, кв.1, на приобретение пиломатериала для восстановления жилого дома после пожара</t>
  </si>
  <si>
    <t>на 01.04.2019г.</t>
  </si>
  <si>
    <t>№ 105 от 06.03.2019</t>
  </si>
  <si>
    <t>Бюджетные ассигнования на выполнение работ по своду деревьев на земельных участках по адресу: с. Мельниково, ул.Калинина, № 41,43 и ул.Школьная,   №  9а, 9в, 9г, в связи с предстоящим строительством детского сада на 145 мест</t>
  </si>
  <si>
    <t>№133 от 18.03.2019</t>
  </si>
  <si>
    <t>Бюджетные ассигнования для МКОУ «Вороновская НОШ» на приобретение пиломатериала для строительства пола в теневом навесе на детской площадке, расположенной на территории школы</t>
  </si>
  <si>
    <t>на 01.05.2019г.</t>
  </si>
  <si>
    <t>№183 от 09.04.2019</t>
  </si>
  <si>
    <t>Бюджетные ассигнования на страхование граждан, принимающих участие в предупреждении и ликвидации природных пожаров на территории Шегарского района в 2019 году, от клещевого энцефалита.</t>
  </si>
  <si>
    <t>№189 от 11.04.2019</t>
  </si>
  <si>
    <t>Субсидия на иные цели МАУК "Культурно-спортивный центр Шегарского района" на выполнение работ по текущему ремонту части крыши здания клуба с.Вороновка</t>
  </si>
  <si>
    <t>№208 от 17.04.2019</t>
  </si>
  <si>
    <t>Материальная помощь гражданке Сибиркиной Анне Анатольевне, проживающей по адресу: Шегарский район, с.Каргала, ул.Советская, д.24, в связи со стихийным бедствием (пожар), в результате которого сгорели надворные постройки и жилой дом</t>
  </si>
  <si>
    <t>№252 от 30.04.2019</t>
  </si>
  <si>
    <t>Бюджетные ассигнования для МКОУ «Баткатская СОШ» на организацию поездки участников фестиваля «Самбо», который состоится в период с 12 по 25 мая 2019 года во Всероссийском детском центре «Смена» г.Анапа</t>
  </si>
  <si>
    <t>Шегарского района иа 2022 год</t>
  </si>
  <si>
    <t>№ 3 от 17.01.2022</t>
  </si>
  <si>
    <t>Бюджетные ассигнования в качестве материальной помощи жительнице Шегарского района Пырсиковой Людмиле Борисовне, проживающей по адресу: Томская обл., Шегарский р-н, с.Мельниково, пер.Водяной, д.3, на организацию поездки сына Пырсикова Андрея Сергеевича 2006г.р. на международный конкурс-фестиваль "Закружи вьюга" с 3 по 6 февраля в г.Кемерово</t>
  </si>
  <si>
    <t>№ 9 от 27.01.2022</t>
  </si>
  <si>
    <t>Бюджетные ассигнования для МКУ ДО "Шегарская СШ" для организации поездки обучающегося Царева Никиты, 2006г.р., на Первенство России по лыжным гонкам среди юношей и девушек 15-16 лет, в период с 09 по 20 февраля 2022г в г.Сыктывкаре</t>
  </si>
  <si>
    <t>№ 48 от 04.03.2022</t>
  </si>
  <si>
    <t>Бюджетные ассигнования  для МКОУ «Шегарская СОШ №1» для осуществления работ по ремонту систем отопления.</t>
  </si>
  <si>
    <t>№ 56 от 15.03.2022</t>
  </si>
  <si>
    <t xml:space="preserve"> Бюджетные ассигнования на оказание услуг по внесению изменений в проекты организации дорожного движения на автомобильные дороги общего пользования местного значения вне границ населенных пунктов в границах муниципального образования «Шегарский район».</t>
  </si>
  <si>
    <t>№ 81 от 30.03.2022</t>
  </si>
  <si>
    <t>Бюджетные ассигнования на страхование добровольных пожарных сельских поселений Шегарского района, принимающих участие в предупреждении и ликвидации природных пожаров на территории Шегарского района в 2022 году, от клещевого энцефалита.</t>
  </si>
  <si>
    <t>№ 84 от 04.04.2022</t>
  </si>
  <si>
    <t>Бюджетные ассигнования для предоставления иного межбюджетного трансферта бюджету Шегарского сельского поселения для МКУ «Администрация Шегарского сельского поселения» на разработку проектной документации по благоустройству общественной территории «Школьная роща».</t>
  </si>
  <si>
    <t>№ 87 от 05.04.2022</t>
  </si>
  <si>
    <t>№ 98 от 08.04.2022</t>
  </si>
  <si>
    <t>Бюджетные ассигнования в качестве материальной помощи жительнице Шегарского района Гринько Ольге Викторовне, проживающей по адресу: Томская область, Шегарский район, д.Нащеково, ул.Сибирская, д.4, кв.7 на организацию и проведение похорон Гринько Д.Д.</t>
  </si>
  <si>
    <t>№ 117 от 19.04.2022</t>
  </si>
  <si>
    <t>Бюджетные ассигнования для предоставления иного межбюджетного трансферта бюджету Баткатского сельского поселения для МКУ «Администрация Баткатского сельского поселения» на приобретение строительных материалов для дооснащения спортивной площадки в с.Вознесенка</t>
  </si>
  <si>
    <t>№ 181 от 26.05.2022</t>
  </si>
  <si>
    <t>Бюджетные ассигнования для предоставления субсидии МКП «Комфорт» на приобретение магистрального насоса.</t>
  </si>
  <si>
    <t>№ 183 от 27.05.2022</t>
  </si>
  <si>
    <t>МКУ "Управление образования Администрации Шегарского района"</t>
  </si>
  <si>
    <t xml:space="preserve">Бюджетные ассигнования для МКУ ДО "Центр детского творчества" для проведения текущего ремонта фасада здания </t>
  </si>
  <si>
    <t>№ 207 от 10.06.2022</t>
  </si>
  <si>
    <t>Бюджетные ассигнования на разработку раздела проектной документации "Технико-экономическое обоснование размещения объекта капитального строительства"</t>
  </si>
  <si>
    <t>№ 208 от 10.06.2022</t>
  </si>
  <si>
    <t>Дополнительные бюджетные ассигнования для предоставления иного межбюджетного трансферта бюджету Баткатского сельского поселения для МКУ «Администрация Баткатского сельского поселения» на приобретение строительных материалов для дооснащения спортивной площадки в с.Вознесенка</t>
  </si>
  <si>
    <t>№ 217 от 20.06.2022</t>
  </si>
  <si>
    <t>Бюджетные ассигнования для МКДОУ "Побединский детский сад"Лесная дача" на приобретение и установку сантехнических изделий</t>
  </si>
  <si>
    <t>№ 275 от 02.08.2022</t>
  </si>
  <si>
    <t>Бюджетные ассигнования для МКУ ДО "Шегарская СШ" для участия спортсмена Царева Никиты в учебно-тренировочных сборах в п.Вершина Теи (Хакасия) в период с 04 по 18 августа 2022г в целях повышения спортивного уровня обучающегося спорт.школы</t>
  </si>
  <si>
    <t>№ 284 от 09.08.2022</t>
  </si>
  <si>
    <t>Бюджетные ассигнования для МКУ ДО «Шегарская спортивная школа» на организацию поездки футбольной команды «Обь» с.Мельниково (2011-2012 гг.р.) в г.Астрахань на финал Всероссийских соревнований по футболу «Кожаный мяч», который состоится 22-29 августа 2022 года.</t>
  </si>
  <si>
    <t>№ 292 от 15.08.2022</t>
  </si>
  <si>
    <t xml:space="preserve">Бюджетные ассигнования:
-  на изготовление сметной документации на капитальный ремонт МКОУ «Анастасьевская СОШ» – 120000 рублей 00 копеек;
-  на изготовление сметной документации на капитальный ремонт МКОУ «Шегарская СОШ №1» – 120000 рублей 00 копеек.
</t>
  </si>
  <si>
    <t>№ 391 от 14.10.2022</t>
  </si>
  <si>
    <t>Бюджетные ассигнования для предоставления иного межбюджетного трансферта бюджету Шегарского сельского поселения для МКУ «Администрация Шегарского сельского поселения» на выполнение аварийно-восстановительных работ в сети водоотведения жилых домов по адресу: с.Мельниково, ул.Коммунистическая 11а, 11б.</t>
  </si>
  <si>
    <t>№ 420 от 28.10.2022</t>
  </si>
  <si>
    <t>Бюджетные ассигнования для предоставления иного межбюджетного трансферта бюджету Северного сельского поселения для МКУ "Администрация Северного сельского поселения" на выполнение работ по техническому обследованию зданий и инструментально- визуальному обследованию дымовых труб котельных по адресам: Томская область, Шегарский район, с.Монастырка, ул.Советская, 32а; Томская область, Шегарский район, с.Монастырка, ул.Советская, 51а.</t>
  </si>
  <si>
    <t>№ 506 от 22.12.2022</t>
  </si>
  <si>
    <t>Бюджетные ассигнования на оплату услуг манипулятора.</t>
  </si>
  <si>
    <t>№ 515 от 22.12.2022</t>
  </si>
  <si>
    <t>Бюджетные ассигнования на приобретение новогодних подарков для детей мобилизованных и военнослужащих участвующих в специальной военной операции на Украине.</t>
  </si>
  <si>
    <t>в рублях</t>
  </si>
  <si>
    <t>рублей</t>
  </si>
  <si>
    <t>к решению Думы Шегарского района</t>
  </si>
  <si>
    <t>от ___.05.2023г  № _____</t>
  </si>
  <si>
    <t>Приложение 6</t>
  </si>
  <si>
    <r>
      <rPr>
        <u/>
        <sz val="22"/>
        <rFont val="Times New Roman"/>
        <family val="1"/>
        <charset val="204"/>
      </rPr>
      <t>Объем ассигнований фонда непредвиденных расходов на 2022 год</t>
    </r>
    <r>
      <rPr>
        <sz val="22"/>
        <rFont val="Times New Roman"/>
        <family val="1"/>
        <charset val="204"/>
      </rPr>
      <t xml:space="preserve"> -</t>
    </r>
    <r>
      <rPr>
        <b/>
        <sz val="22"/>
        <rFont val="Times New Roman"/>
        <family val="1"/>
        <charset val="204"/>
      </rPr>
      <t xml:space="preserve"> </t>
    </r>
    <r>
      <rPr>
        <b/>
        <u/>
        <sz val="22"/>
        <rFont val="Times New Roman"/>
        <family val="1"/>
        <charset val="204"/>
      </rPr>
      <t>2 200 000,00 рублей</t>
    </r>
  </si>
  <si>
    <t xml:space="preserve">Бюджетные ассигнования для:                                                                                                                  -МКОУ «Монастырская СОШ» на ремонт водогрейного котла – 12688 рублей 06 копеек;
-МКОУ «Бабарыкинская СОШ» на ремонт водогрейного котла – 12688 рублей 05 копеек;
- МКОУ «Трубачевская ООШ» на ремонт части теплотрассы – 4623 рубля 89 копеек.
</t>
  </si>
  <si>
    <t>от 23.05.2023    №298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</si>
</sst>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name val="Arial"/>
      <family val="2"/>
      <charset val="204"/>
    </font>
    <font>
      <sz val="20"/>
      <name val="Times New Roman"/>
      <family val="1"/>
      <charset val="204"/>
    </font>
    <font>
      <u/>
      <sz val="22"/>
      <name val="Times New Roman"/>
      <family val="1"/>
      <charset val="204"/>
    </font>
    <font>
      <b/>
      <u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/>
    </xf>
    <xf numFmtId="0" fontId="3" fillId="0" borderId="0" xfId="0" applyFont="1"/>
    <xf numFmtId="4" fontId="3" fillId="0" borderId="0" xfId="0" applyNumberFormat="1" applyFont="1"/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/>
    <xf numFmtId="4" fontId="1" fillId="0" borderId="0" xfId="0" applyNumberFormat="1" applyFont="1"/>
    <xf numFmtId="0" fontId="6" fillId="0" borderId="2" xfId="0" applyFont="1" applyBorder="1" applyAlignment="1">
      <alignment wrapText="1"/>
    </xf>
    <xf numFmtId="0" fontId="5" fillId="0" borderId="2" xfId="0" applyFont="1" applyBorder="1"/>
    <xf numFmtId="4" fontId="5" fillId="0" borderId="2" xfId="0" applyNumberFormat="1" applyFont="1" applyBorder="1"/>
    <xf numFmtId="0" fontId="5" fillId="0" borderId="2" xfId="0" applyFont="1" applyBorder="1" applyAlignment="1">
      <alignment wrapText="1"/>
    </xf>
    <xf numFmtId="0" fontId="5" fillId="2" borderId="2" xfId="0" applyFont="1" applyFill="1" applyBorder="1"/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/>
    </xf>
    <xf numFmtId="0" fontId="8" fillId="0" borderId="3" xfId="0" applyFont="1" applyBorder="1" applyAlignment="1">
      <alignment horizontal="left"/>
    </xf>
    <xf numFmtId="4" fontId="8" fillId="0" borderId="3" xfId="0" applyNumberFormat="1" applyFont="1" applyBorder="1" applyAlignment="1">
      <alignment horizontal="right"/>
    </xf>
    <xf numFmtId="4" fontId="9" fillId="0" borderId="3" xfId="0" applyNumberFormat="1" applyFont="1" applyBorder="1" applyAlignment="1">
      <alignment horizontal="right"/>
    </xf>
    <xf numFmtId="0" fontId="7" fillId="0" borderId="2" xfId="0" applyFont="1" applyBorder="1" applyAlignment="1">
      <alignment vertical="top"/>
    </xf>
    <xf numFmtId="0" fontId="11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4" fontId="11" fillId="0" borderId="2" xfId="0" applyNumberFormat="1" applyFont="1" applyBorder="1"/>
    <xf numFmtId="0" fontId="8" fillId="0" borderId="2" xfId="0" applyFont="1" applyBorder="1"/>
    <xf numFmtId="4" fontId="8" fillId="0" borderId="2" xfId="0" applyNumberFormat="1" applyFont="1" applyBorder="1"/>
    <xf numFmtId="4" fontId="7" fillId="0" borderId="3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right" vertical="center"/>
    </xf>
    <xf numFmtId="0" fontId="7" fillId="2" borderId="3" xfId="0" applyNumberFormat="1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right" vertical="center"/>
    </xf>
    <xf numFmtId="0" fontId="5" fillId="0" borderId="2" xfId="0" applyFont="1" applyBorder="1" applyAlignment="1"/>
    <xf numFmtId="4" fontId="5" fillId="0" borderId="2" xfId="0" applyNumberFormat="1" applyFont="1" applyBorder="1" applyAlignment="1">
      <alignment horizontal="right"/>
    </xf>
    <xf numFmtId="4" fontId="11" fillId="0" borderId="3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60" workbookViewId="0">
      <selection activeCell="E24" sqref="E24"/>
    </sheetView>
  </sheetViews>
  <sheetFormatPr defaultColWidth="9.140625" defaultRowHeight="18.75" x14ac:dyDescent="0.3"/>
  <cols>
    <col min="1" max="1" width="14.7109375" style="3" customWidth="1"/>
    <col min="2" max="2" width="18.7109375" style="3" customWidth="1"/>
    <col min="3" max="3" width="46" style="3"/>
    <col min="4" max="4" width="19.140625" style="4" customWidth="1"/>
    <col min="5" max="5" width="16.28515625" style="4" customWidth="1"/>
    <col min="6" max="6" width="14.42578125" style="4" customWidth="1"/>
    <col min="7" max="16384" width="9.140625" style="3"/>
  </cols>
  <sheetData>
    <row r="1" spans="1:6" s="1" customFormat="1" ht="30.75" customHeight="1" x14ac:dyDescent="0.25">
      <c r="A1" s="43" t="s">
        <v>9</v>
      </c>
      <c r="B1" s="44"/>
      <c r="C1" s="44"/>
      <c r="D1" s="44"/>
      <c r="E1" s="44"/>
      <c r="F1" s="44"/>
    </row>
    <row r="2" spans="1:6" s="1" customFormat="1" ht="19.5" customHeight="1" x14ac:dyDescent="0.25">
      <c r="A2" s="43" t="s">
        <v>17</v>
      </c>
      <c r="B2" s="44"/>
      <c r="C2" s="44"/>
      <c r="D2" s="44"/>
      <c r="E2" s="44"/>
      <c r="F2" s="44"/>
    </row>
    <row r="4" spans="1:6" x14ac:dyDescent="0.3">
      <c r="A4" s="2" t="s">
        <v>16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214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1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0</v>
      </c>
      <c r="F11" s="10">
        <f t="shared" si="0"/>
        <v>311000</v>
      </c>
    </row>
    <row r="12" spans="1:6" s="11" customFormat="1" x14ac:dyDescent="0.3">
      <c r="A12" s="9"/>
      <c r="B12" s="6"/>
      <c r="C12" s="9"/>
      <c r="D12" s="10"/>
      <c r="E12" s="10"/>
      <c r="F12" s="10"/>
    </row>
    <row r="13" spans="1:6" s="11" customFormat="1" ht="27" customHeight="1" x14ac:dyDescent="0.3">
      <c r="A13" s="12"/>
      <c r="B13" s="12"/>
      <c r="C13" s="13"/>
      <c r="D13" s="14">
        <f>SUM(D9:D12)</f>
        <v>529736</v>
      </c>
      <c r="E13" s="14">
        <f>SUM(E9:E12)</f>
        <v>218736</v>
      </c>
      <c r="F13" s="14">
        <f>SUM(F9:F12)</f>
        <v>311000</v>
      </c>
    </row>
    <row r="16" spans="1:6" x14ac:dyDescent="0.3">
      <c r="C16" s="15" t="s">
        <v>8</v>
      </c>
      <c r="D16" s="16">
        <f>2200000-D13</f>
        <v>1670264</v>
      </c>
    </row>
  </sheetData>
  <mergeCells count="2">
    <mergeCell ref="A1:F1"/>
    <mergeCell ref="A2:F2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60" workbookViewId="0">
      <selection activeCell="D12" sqref="D12"/>
    </sheetView>
  </sheetViews>
  <sheetFormatPr defaultColWidth="9.140625" defaultRowHeight="18.75" x14ac:dyDescent="0.3"/>
  <cols>
    <col min="1" max="1" width="14.7109375" style="3" customWidth="1"/>
    <col min="2" max="2" width="22.5703125" style="3" customWidth="1"/>
    <col min="3" max="3" width="47.5703125" style="3" customWidth="1"/>
    <col min="4" max="4" width="19.140625" style="4" customWidth="1"/>
    <col min="5" max="5" width="19.42578125" style="4" customWidth="1"/>
    <col min="6" max="6" width="17.7109375" style="4" customWidth="1"/>
    <col min="7" max="16384" width="9.140625" style="3"/>
  </cols>
  <sheetData>
    <row r="1" spans="1:6" s="1" customFormat="1" ht="30.75" customHeight="1" x14ac:dyDescent="0.25">
      <c r="A1" s="43" t="s">
        <v>9</v>
      </c>
      <c r="B1" s="44"/>
      <c r="C1" s="44"/>
      <c r="D1" s="44"/>
      <c r="E1" s="44"/>
      <c r="F1" s="44"/>
    </row>
    <row r="2" spans="1:6" s="1" customFormat="1" ht="19.5" customHeight="1" x14ac:dyDescent="0.25">
      <c r="A2" s="43" t="s">
        <v>17</v>
      </c>
      <c r="B2" s="44"/>
      <c r="C2" s="44"/>
      <c r="D2" s="44"/>
      <c r="E2" s="44"/>
      <c r="F2" s="44"/>
    </row>
    <row r="4" spans="1:6" x14ac:dyDescent="0.3">
      <c r="A4" s="2" t="s">
        <v>19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2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0</v>
      </c>
      <c r="F11" s="10">
        <f t="shared" si="0"/>
        <v>311000</v>
      </c>
    </row>
    <row r="12" spans="1:6" ht="140.25" customHeight="1" x14ac:dyDescent="0.3">
      <c r="A12" s="6" t="s">
        <v>20</v>
      </c>
      <c r="B12" s="6" t="s">
        <v>7</v>
      </c>
      <c r="C12" s="9" t="s">
        <v>21</v>
      </c>
      <c r="D12" s="10">
        <v>22989</v>
      </c>
      <c r="E12" s="10">
        <v>0</v>
      </c>
      <c r="F12" s="10">
        <f t="shared" si="0"/>
        <v>22989</v>
      </c>
    </row>
    <row r="13" spans="1:6" s="11" customFormat="1" x14ac:dyDescent="0.3">
      <c r="A13" s="9"/>
      <c r="B13" s="6"/>
      <c r="C13" s="9"/>
      <c r="D13" s="10"/>
      <c r="E13" s="10"/>
      <c r="F13" s="10"/>
    </row>
    <row r="14" spans="1:6" s="11" customFormat="1" ht="27" customHeight="1" x14ac:dyDescent="0.3">
      <c r="A14" s="12"/>
      <c r="B14" s="12"/>
      <c r="C14" s="13"/>
      <c r="D14" s="14">
        <f>SUM(D9:D13)</f>
        <v>552725</v>
      </c>
      <c r="E14" s="14">
        <f>SUM(E9:E13)</f>
        <v>218736</v>
      </c>
      <c r="F14" s="14">
        <f>SUM(F9:F13)</f>
        <v>333989</v>
      </c>
    </row>
    <row r="17" spans="3:4" x14ac:dyDescent="0.3">
      <c r="C17" s="15" t="s">
        <v>8</v>
      </c>
      <c r="D17" s="16">
        <f>2200000-D14</f>
        <v>1647275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60" workbookViewId="0">
      <selection activeCell="G13" sqref="G13"/>
    </sheetView>
  </sheetViews>
  <sheetFormatPr defaultColWidth="9.140625" defaultRowHeight="18.75" x14ac:dyDescent="0.3"/>
  <cols>
    <col min="1" max="1" width="14.7109375" style="3" customWidth="1"/>
    <col min="2" max="2" width="22.5703125" style="3" customWidth="1"/>
    <col min="3" max="3" width="47.5703125" style="3" customWidth="1"/>
    <col min="4" max="4" width="19.140625" style="4" customWidth="1"/>
    <col min="5" max="5" width="19.42578125" style="4" customWidth="1"/>
    <col min="6" max="6" width="17.7109375" style="4" customWidth="1"/>
    <col min="7" max="16384" width="9.140625" style="3"/>
  </cols>
  <sheetData>
    <row r="1" spans="1:6" s="1" customFormat="1" ht="30.75" customHeight="1" x14ac:dyDescent="0.25">
      <c r="A1" s="43" t="s">
        <v>9</v>
      </c>
      <c r="B1" s="44"/>
      <c r="C1" s="44"/>
      <c r="D1" s="44"/>
      <c r="E1" s="44"/>
      <c r="F1" s="44"/>
    </row>
    <row r="2" spans="1:6" s="1" customFormat="1" ht="19.5" customHeight="1" x14ac:dyDescent="0.25">
      <c r="A2" s="43" t="s">
        <v>17</v>
      </c>
      <c r="B2" s="44"/>
      <c r="C2" s="44"/>
      <c r="D2" s="44"/>
      <c r="E2" s="44"/>
      <c r="F2" s="44"/>
    </row>
    <row r="4" spans="1:6" x14ac:dyDescent="0.3">
      <c r="A4" s="2" t="s">
        <v>22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4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67133.58</v>
      </c>
      <c r="F11" s="10">
        <f t="shared" si="0"/>
        <v>243866.41999999998</v>
      </c>
    </row>
    <row r="12" spans="1:6" ht="140.25" customHeight="1" x14ac:dyDescent="0.3">
      <c r="A12" s="6" t="s">
        <v>20</v>
      </c>
      <c r="B12" s="6" t="s">
        <v>7</v>
      </c>
      <c r="C12" s="9" t="s">
        <v>21</v>
      </c>
      <c r="D12" s="10">
        <v>22989</v>
      </c>
      <c r="E12" s="10">
        <v>22989</v>
      </c>
      <c r="F12" s="10">
        <f t="shared" si="0"/>
        <v>0</v>
      </c>
    </row>
    <row r="13" spans="1:6" ht="140.25" customHeight="1" x14ac:dyDescent="0.3">
      <c r="A13" s="6" t="s">
        <v>23</v>
      </c>
      <c r="B13" s="6" t="s">
        <v>7</v>
      </c>
      <c r="C13" s="9" t="s">
        <v>24</v>
      </c>
      <c r="D13" s="10">
        <v>99839</v>
      </c>
      <c r="E13" s="10">
        <v>0</v>
      </c>
      <c r="F13" s="10">
        <f t="shared" si="0"/>
        <v>99839</v>
      </c>
    </row>
    <row r="14" spans="1:6" ht="121.5" customHeight="1" x14ac:dyDescent="0.3">
      <c r="A14" s="6" t="s">
        <v>25</v>
      </c>
      <c r="B14" s="9" t="s">
        <v>4</v>
      </c>
      <c r="C14" s="9" t="s">
        <v>26</v>
      </c>
      <c r="D14" s="10">
        <v>12000</v>
      </c>
      <c r="E14" s="10">
        <v>12000</v>
      </c>
      <c r="F14" s="10">
        <f t="shared" si="0"/>
        <v>0</v>
      </c>
    </row>
    <row r="15" spans="1:6" s="11" customFormat="1" x14ac:dyDescent="0.3">
      <c r="A15" s="9"/>
      <c r="B15" s="6"/>
      <c r="C15" s="9"/>
      <c r="D15" s="10"/>
      <c r="E15" s="10"/>
      <c r="F15" s="10"/>
    </row>
    <row r="16" spans="1:6" s="11" customFormat="1" ht="27" customHeight="1" x14ac:dyDescent="0.3">
      <c r="A16" s="12"/>
      <c r="B16" s="12"/>
      <c r="C16" s="13"/>
      <c r="D16" s="14">
        <f>SUM(D9:D15)</f>
        <v>664564</v>
      </c>
      <c r="E16" s="14">
        <f>SUM(E9:E15)</f>
        <v>320858.58</v>
      </c>
      <c r="F16" s="14">
        <f>SUM(F9:F15)</f>
        <v>343705.42</v>
      </c>
    </row>
    <row r="19" spans="1:4" s="4" customFormat="1" x14ac:dyDescent="0.3">
      <c r="A19" s="3"/>
      <c r="B19" s="3"/>
      <c r="C19" s="15" t="s">
        <v>8</v>
      </c>
      <c r="D19" s="16">
        <f>2200000-D16</f>
        <v>1535436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="60" workbookViewId="0">
      <selection activeCell="F13" sqref="F13"/>
    </sheetView>
  </sheetViews>
  <sheetFormatPr defaultColWidth="9.140625" defaultRowHeight="18.75" x14ac:dyDescent="0.3"/>
  <cols>
    <col min="1" max="1" width="14.7109375" style="3" customWidth="1"/>
    <col min="2" max="2" width="22.5703125" style="3" customWidth="1"/>
    <col min="3" max="3" width="47.5703125" style="3" customWidth="1"/>
    <col min="4" max="4" width="19.140625" style="4" customWidth="1"/>
    <col min="5" max="5" width="19.42578125" style="4" customWidth="1"/>
    <col min="6" max="6" width="17.7109375" style="4" customWidth="1"/>
    <col min="7" max="16384" width="9.140625" style="3"/>
  </cols>
  <sheetData>
    <row r="1" spans="1:6" s="1" customFormat="1" ht="30.75" customHeight="1" x14ac:dyDescent="0.25">
      <c r="A1" s="43" t="s">
        <v>9</v>
      </c>
      <c r="B1" s="44"/>
      <c r="C1" s="44"/>
      <c r="D1" s="44"/>
      <c r="E1" s="44"/>
      <c r="F1" s="44"/>
    </row>
    <row r="2" spans="1:6" s="1" customFormat="1" ht="19.5" customHeight="1" x14ac:dyDescent="0.25">
      <c r="A2" s="43" t="s">
        <v>17</v>
      </c>
      <c r="B2" s="44"/>
      <c r="C2" s="44"/>
      <c r="D2" s="44"/>
      <c r="E2" s="44"/>
      <c r="F2" s="44"/>
    </row>
    <row r="4" spans="1:6" x14ac:dyDescent="0.3">
      <c r="A4" s="2" t="s">
        <v>27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8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159197.10999999999</v>
      </c>
      <c r="F11" s="10">
        <f t="shared" si="0"/>
        <v>151802.89000000001</v>
      </c>
    </row>
    <row r="12" spans="1:6" ht="140.25" customHeight="1" x14ac:dyDescent="0.3">
      <c r="A12" s="6" t="s">
        <v>20</v>
      </c>
      <c r="B12" s="6" t="s">
        <v>7</v>
      </c>
      <c r="C12" s="9" t="s">
        <v>21</v>
      </c>
      <c r="D12" s="10">
        <v>22989</v>
      </c>
      <c r="E12" s="10">
        <v>22989</v>
      </c>
      <c r="F12" s="10">
        <f t="shared" si="0"/>
        <v>0</v>
      </c>
    </row>
    <row r="13" spans="1:6" ht="140.25" customHeight="1" x14ac:dyDescent="0.3">
      <c r="A13" s="6" t="s">
        <v>23</v>
      </c>
      <c r="B13" s="6" t="s">
        <v>7</v>
      </c>
      <c r="C13" s="9" t="s">
        <v>24</v>
      </c>
      <c r="D13" s="10">
        <v>99839</v>
      </c>
      <c r="E13" s="10">
        <v>0</v>
      </c>
      <c r="F13" s="10">
        <f t="shared" si="0"/>
        <v>99839</v>
      </c>
    </row>
    <row r="14" spans="1:6" ht="121.5" customHeight="1" x14ac:dyDescent="0.3">
      <c r="A14" s="6" t="s">
        <v>25</v>
      </c>
      <c r="B14" s="9" t="s">
        <v>4</v>
      </c>
      <c r="C14" s="9" t="s">
        <v>26</v>
      </c>
      <c r="D14" s="10">
        <v>12000</v>
      </c>
      <c r="E14" s="10">
        <v>12000</v>
      </c>
      <c r="F14" s="10">
        <f t="shared" si="0"/>
        <v>0</v>
      </c>
    </row>
    <row r="15" spans="1:6" ht="131.25" customHeight="1" x14ac:dyDescent="0.3">
      <c r="A15" s="6" t="s">
        <v>28</v>
      </c>
      <c r="B15" s="9" t="s">
        <v>7</v>
      </c>
      <c r="C15" s="9" t="s">
        <v>29</v>
      </c>
      <c r="D15" s="10">
        <v>11520</v>
      </c>
      <c r="E15" s="10">
        <v>11520</v>
      </c>
      <c r="F15" s="10">
        <f t="shared" si="0"/>
        <v>0</v>
      </c>
    </row>
    <row r="16" spans="1:6" ht="121.5" customHeight="1" x14ac:dyDescent="0.3">
      <c r="A16" s="6" t="s">
        <v>30</v>
      </c>
      <c r="B16" s="9" t="s">
        <v>7</v>
      </c>
      <c r="C16" s="9" t="s">
        <v>31</v>
      </c>
      <c r="D16" s="10">
        <v>99999</v>
      </c>
      <c r="E16" s="10">
        <v>99999</v>
      </c>
      <c r="F16" s="10">
        <f t="shared" si="0"/>
        <v>0</v>
      </c>
    </row>
    <row r="17" spans="1:6" ht="144" customHeight="1" x14ac:dyDescent="0.3">
      <c r="A17" s="6" t="s">
        <v>32</v>
      </c>
      <c r="B17" s="9" t="s">
        <v>7</v>
      </c>
      <c r="C17" s="9" t="s">
        <v>33</v>
      </c>
      <c r="D17" s="10">
        <v>25000</v>
      </c>
      <c r="E17" s="10">
        <v>25000</v>
      </c>
      <c r="F17" s="10">
        <f t="shared" si="0"/>
        <v>0</v>
      </c>
    </row>
    <row r="18" spans="1:6" ht="121.5" customHeight="1" x14ac:dyDescent="0.3">
      <c r="A18" s="6" t="s">
        <v>34</v>
      </c>
      <c r="B18" s="9" t="s">
        <v>4</v>
      </c>
      <c r="C18" s="9" t="s">
        <v>35</v>
      </c>
      <c r="D18" s="10">
        <v>25150</v>
      </c>
      <c r="E18" s="10">
        <v>25150</v>
      </c>
      <c r="F18" s="10">
        <f t="shared" si="0"/>
        <v>0</v>
      </c>
    </row>
    <row r="19" spans="1:6" s="11" customFormat="1" x14ac:dyDescent="0.3">
      <c r="A19" s="9"/>
      <c r="B19" s="6"/>
      <c r="C19" s="9"/>
      <c r="D19" s="10"/>
      <c r="E19" s="10"/>
      <c r="F19" s="10"/>
    </row>
    <row r="20" spans="1:6" s="11" customFormat="1" ht="27" customHeight="1" x14ac:dyDescent="0.3">
      <c r="A20" s="12"/>
      <c r="B20" s="12"/>
      <c r="C20" s="13"/>
      <c r="D20" s="14">
        <f>SUM(D9:D19)</f>
        <v>826233</v>
      </c>
      <c r="E20" s="14">
        <f>SUM(E9:E19)</f>
        <v>574591.11</v>
      </c>
      <c r="F20" s="14">
        <f>SUM(F9:F19)</f>
        <v>251641.89</v>
      </c>
    </row>
    <row r="23" spans="1:6" s="4" customFormat="1" x14ac:dyDescent="0.3">
      <c r="A23" s="3"/>
      <c r="B23" s="3"/>
      <c r="C23" s="15" t="s">
        <v>8</v>
      </c>
      <c r="D23" s="16">
        <f>2200000-D20</f>
        <v>1373767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="40" zoomScaleSheetLayoutView="40" workbookViewId="0">
      <selection activeCell="R13" sqref="R13"/>
    </sheetView>
  </sheetViews>
  <sheetFormatPr defaultColWidth="9.140625" defaultRowHeight="20.25" x14ac:dyDescent="0.3"/>
  <cols>
    <col min="1" max="1" width="24.5703125" style="18" customWidth="1"/>
    <col min="2" max="2" width="42.140625" style="18" customWidth="1"/>
    <col min="3" max="3" width="175.42578125" style="18" customWidth="1"/>
    <col min="4" max="4" width="26.5703125" style="19" customWidth="1"/>
    <col min="5" max="5" width="27.7109375" style="19" customWidth="1"/>
    <col min="6" max="6" width="26" style="19" customWidth="1"/>
    <col min="7" max="7" width="14" style="18" customWidth="1"/>
    <col min="8" max="11" width="9.140625" style="18" hidden="1" customWidth="1"/>
    <col min="12" max="16384" width="9.140625" style="18"/>
  </cols>
  <sheetData>
    <row r="1" spans="1:13" x14ac:dyDescent="0.3">
      <c r="F1" s="40" t="s">
        <v>83</v>
      </c>
      <c r="H1" s="40"/>
      <c r="I1" s="40"/>
      <c r="J1" s="40"/>
      <c r="K1" s="40"/>
      <c r="L1" s="40"/>
      <c r="M1" s="40"/>
    </row>
    <row r="2" spans="1:13" x14ac:dyDescent="0.3">
      <c r="F2" s="41" t="s">
        <v>81</v>
      </c>
    </row>
    <row r="3" spans="1:13" x14ac:dyDescent="0.3">
      <c r="F3" s="41" t="s">
        <v>86</v>
      </c>
      <c r="H3" s="18" t="s">
        <v>82</v>
      </c>
    </row>
    <row r="5" spans="1:13" s="17" customFormat="1" ht="27" x14ac:dyDescent="0.35">
      <c r="A5" s="45" t="s">
        <v>9</v>
      </c>
      <c r="B5" s="46"/>
      <c r="C5" s="46"/>
      <c r="D5" s="46"/>
      <c r="E5" s="46"/>
      <c r="F5" s="46"/>
    </row>
    <row r="6" spans="1:13" s="17" customFormat="1" ht="27" x14ac:dyDescent="0.35">
      <c r="A6" s="45" t="s">
        <v>36</v>
      </c>
      <c r="B6" s="46"/>
      <c r="C6" s="46"/>
      <c r="D6" s="46"/>
      <c r="E6" s="46"/>
      <c r="F6" s="46"/>
    </row>
    <row r="8" spans="1:13" ht="27.75" x14ac:dyDescent="0.3">
      <c r="A8" s="27" t="s">
        <v>84</v>
      </c>
    </row>
    <row r="9" spans="1:13" ht="26.25" x14ac:dyDescent="0.4">
      <c r="F9" s="30" t="s">
        <v>79</v>
      </c>
    </row>
    <row r="10" spans="1:13" s="20" customFormat="1" ht="105" x14ac:dyDescent="0.4">
      <c r="A10" s="28" t="s">
        <v>6</v>
      </c>
      <c r="B10" s="29" t="s">
        <v>0</v>
      </c>
      <c r="C10" s="29" t="s">
        <v>1</v>
      </c>
      <c r="D10" s="42" t="s">
        <v>2</v>
      </c>
      <c r="E10" s="42" t="s">
        <v>5</v>
      </c>
      <c r="F10" s="42" t="s">
        <v>3</v>
      </c>
    </row>
    <row r="11" spans="1:13" ht="150" customHeight="1" x14ac:dyDescent="0.3">
      <c r="A11" s="22" t="s">
        <v>37</v>
      </c>
      <c r="B11" s="22" t="s">
        <v>7</v>
      </c>
      <c r="C11" s="22" t="s">
        <v>38</v>
      </c>
      <c r="D11" s="33">
        <v>5853.84</v>
      </c>
      <c r="E11" s="33">
        <v>5853.84</v>
      </c>
      <c r="F11" s="33">
        <f>D11-E11</f>
        <v>0</v>
      </c>
    </row>
    <row r="12" spans="1:13" ht="138" customHeight="1" x14ac:dyDescent="0.3">
      <c r="A12" s="34" t="s">
        <v>39</v>
      </c>
      <c r="B12" s="34" t="s">
        <v>4</v>
      </c>
      <c r="C12" s="34" t="s">
        <v>40</v>
      </c>
      <c r="D12" s="33">
        <v>30000</v>
      </c>
      <c r="E12" s="33">
        <v>30000</v>
      </c>
      <c r="F12" s="33">
        <f t="shared" ref="F12" si="0">D12-E12</f>
        <v>0</v>
      </c>
    </row>
    <row r="13" spans="1:13" ht="119.25" customHeight="1" x14ac:dyDescent="0.3">
      <c r="A13" s="34" t="s">
        <v>41</v>
      </c>
      <c r="B13" s="34" t="s">
        <v>4</v>
      </c>
      <c r="C13" s="34" t="s">
        <v>42</v>
      </c>
      <c r="D13" s="33">
        <v>45000</v>
      </c>
      <c r="E13" s="33">
        <v>45000</v>
      </c>
      <c r="F13" s="33">
        <v>0</v>
      </c>
    </row>
    <row r="14" spans="1:13" ht="107.25" customHeight="1" x14ac:dyDescent="0.3">
      <c r="A14" s="35" t="s">
        <v>43</v>
      </c>
      <c r="B14" s="34" t="s">
        <v>7</v>
      </c>
      <c r="C14" s="34" t="s">
        <v>44</v>
      </c>
      <c r="D14" s="33">
        <v>70000</v>
      </c>
      <c r="E14" s="33">
        <v>70000</v>
      </c>
      <c r="F14" s="33">
        <f>D14-E14</f>
        <v>0</v>
      </c>
    </row>
    <row r="15" spans="1:13" ht="93.75" customHeight="1" x14ac:dyDescent="0.3">
      <c r="A15" s="35" t="s">
        <v>45</v>
      </c>
      <c r="B15" s="34" t="s">
        <v>7</v>
      </c>
      <c r="C15" s="34" t="s">
        <v>46</v>
      </c>
      <c r="D15" s="33">
        <v>15260</v>
      </c>
      <c r="E15" s="33">
        <v>15260</v>
      </c>
      <c r="F15" s="33">
        <v>0</v>
      </c>
    </row>
    <row r="16" spans="1:13" ht="119.25" customHeight="1" x14ac:dyDescent="0.3">
      <c r="A16" s="35" t="s">
        <v>47</v>
      </c>
      <c r="B16" s="34" t="s">
        <v>7</v>
      </c>
      <c r="C16" s="36" t="s">
        <v>48</v>
      </c>
      <c r="D16" s="33">
        <v>300000</v>
      </c>
      <c r="E16" s="33">
        <v>300000</v>
      </c>
      <c r="F16" s="33">
        <v>0</v>
      </c>
    </row>
    <row r="17" spans="1:13" ht="156" customHeight="1" x14ac:dyDescent="0.3">
      <c r="A17" s="35" t="s">
        <v>49</v>
      </c>
      <c r="B17" s="34" t="s">
        <v>4</v>
      </c>
      <c r="C17" s="36" t="s">
        <v>85</v>
      </c>
      <c r="D17" s="33">
        <v>30000</v>
      </c>
      <c r="E17" s="37">
        <v>30000</v>
      </c>
      <c r="F17" s="37">
        <v>0</v>
      </c>
    </row>
    <row r="18" spans="1:13" ht="120.75" customHeight="1" x14ac:dyDescent="0.3">
      <c r="A18" s="35" t="s">
        <v>50</v>
      </c>
      <c r="B18" s="34" t="s">
        <v>7</v>
      </c>
      <c r="C18" s="34" t="s">
        <v>51</v>
      </c>
      <c r="D18" s="33">
        <v>149425</v>
      </c>
      <c r="E18" s="33">
        <v>149425</v>
      </c>
      <c r="F18" s="33">
        <v>0</v>
      </c>
    </row>
    <row r="19" spans="1:13" ht="111.75" customHeight="1" x14ac:dyDescent="0.3">
      <c r="A19" s="35" t="s">
        <v>52</v>
      </c>
      <c r="B19" s="34" t="s">
        <v>7</v>
      </c>
      <c r="C19" s="36" t="s">
        <v>53</v>
      </c>
      <c r="D19" s="33">
        <v>50978</v>
      </c>
      <c r="E19" s="37">
        <v>50978</v>
      </c>
      <c r="F19" s="37">
        <v>0</v>
      </c>
      <c r="M19" s="21"/>
    </row>
    <row r="20" spans="1:13" ht="112.5" customHeight="1" x14ac:dyDescent="0.3">
      <c r="A20" s="35" t="s">
        <v>54</v>
      </c>
      <c r="B20" s="34" t="s">
        <v>7</v>
      </c>
      <c r="C20" s="38" t="s">
        <v>55</v>
      </c>
      <c r="D20" s="37">
        <v>268000</v>
      </c>
      <c r="E20" s="37">
        <v>268000</v>
      </c>
      <c r="F20" s="37">
        <v>0</v>
      </c>
    </row>
    <row r="21" spans="1:13" ht="141.75" customHeight="1" x14ac:dyDescent="0.3">
      <c r="A21" s="35" t="s">
        <v>56</v>
      </c>
      <c r="B21" s="35" t="s">
        <v>57</v>
      </c>
      <c r="C21" s="38" t="s">
        <v>58</v>
      </c>
      <c r="D21" s="37">
        <v>99999.87</v>
      </c>
      <c r="E21" s="37">
        <v>99999.87</v>
      </c>
      <c r="F21" s="37">
        <v>0</v>
      </c>
    </row>
    <row r="22" spans="1:13" ht="84.75" customHeight="1" x14ac:dyDescent="0.3">
      <c r="A22" s="35" t="s">
        <v>59</v>
      </c>
      <c r="B22" s="34" t="s">
        <v>7</v>
      </c>
      <c r="C22" s="38" t="s">
        <v>60</v>
      </c>
      <c r="D22" s="37">
        <v>65000</v>
      </c>
      <c r="E22" s="37">
        <v>65000</v>
      </c>
      <c r="F22" s="37">
        <v>0</v>
      </c>
    </row>
    <row r="23" spans="1:13" ht="131.25" customHeight="1" x14ac:dyDescent="0.3">
      <c r="A23" s="35" t="s">
        <v>61</v>
      </c>
      <c r="B23" s="34" t="s">
        <v>7</v>
      </c>
      <c r="C23" s="36" t="s">
        <v>62</v>
      </c>
      <c r="D23" s="37">
        <v>10733.5</v>
      </c>
      <c r="E23" s="37">
        <v>10733.5</v>
      </c>
      <c r="F23" s="37">
        <v>0</v>
      </c>
    </row>
    <row r="24" spans="1:13" ht="147.75" customHeight="1" x14ac:dyDescent="0.3">
      <c r="A24" s="35" t="s">
        <v>63</v>
      </c>
      <c r="B24" s="35" t="s">
        <v>57</v>
      </c>
      <c r="C24" s="38" t="s">
        <v>64</v>
      </c>
      <c r="D24" s="37">
        <v>50000</v>
      </c>
      <c r="E24" s="37">
        <v>50000</v>
      </c>
      <c r="F24" s="37">
        <v>0</v>
      </c>
    </row>
    <row r="25" spans="1:13" ht="153" customHeight="1" x14ac:dyDescent="0.3">
      <c r="A25" s="35" t="s">
        <v>65</v>
      </c>
      <c r="B25" s="35" t="s">
        <v>57</v>
      </c>
      <c r="C25" s="34" t="s">
        <v>66</v>
      </c>
      <c r="D25" s="37">
        <v>22000</v>
      </c>
      <c r="E25" s="39">
        <v>22000</v>
      </c>
      <c r="F25" s="37">
        <v>0</v>
      </c>
    </row>
    <row r="26" spans="1:13" ht="159.75" customHeight="1" x14ac:dyDescent="0.3">
      <c r="A26" s="35" t="s">
        <v>67</v>
      </c>
      <c r="B26" s="35" t="s">
        <v>57</v>
      </c>
      <c r="C26" s="38" t="s">
        <v>68</v>
      </c>
      <c r="D26" s="37">
        <v>42116.5</v>
      </c>
      <c r="E26" s="37">
        <v>42116.5</v>
      </c>
      <c r="F26" s="37">
        <v>0</v>
      </c>
    </row>
    <row r="27" spans="1:13" ht="177" customHeight="1" x14ac:dyDescent="0.3">
      <c r="A27" s="35" t="s">
        <v>69</v>
      </c>
      <c r="B27" s="35" t="s">
        <v>57</v>
      </c>
      <c r="C27" s="38" t="s">
        <v>70</v>
      </c>
      <c r="D27" s="37">
        <v>240000</v>
      </c>
      <c r="E27" s="37">
        <v>240000</v>
      </c>
      <c r="F27" s="37">
        <v>0</v>
      </c>
    </row>
    <row r="28" spans="1:13" ht="158.25" customHeight="1" x14ac:dyDescent="0.3">
      <c r="A28" s="35" t="s">
        <v>71</v>
      </c>
      <c r="B28" s="35" t="s">
        <v>7</v>
      </c>
      <c r="C28" s="38" t="s">
        <v>72</v>
      </c>
      <c r="D28" s="37">
        <v>36000</v>
      </c>
      <c r="E28" s="37">
        <v>36000</v>
      </c>
      <c r="F28" s="37">
        <v>0</v>
      </c>
    </row>
    <row r="29" spans="1:13" ht="202.5" customHeight="1" x14ac:dyDescent="0.3">
      <c r="A29" s="35" t="s">
        <v>73</v>
      </c>
      <c r="B29" s="35" t="s">
        <v>7</v>
      </c>
      <c r="C29" s="38" t="s">
        <v>74</v>
      </c>
      <c r="D29" s="37">
        <v>190000</v>
      </c>
      <c r="E29" s="37">
        <v>190000</v>
      </c>
      <c r="F29" s="37">
        <v>0</v>
      </c>
    </row>
    <row r="30" spans="1:13" ht="97.5" customHeight="1" x14ac:dyDescent="0.3">
      <c r="A30" s="35" t="s">
        <v>75</v>
      </c>
      <c r="B30" s="35" t="s">
        <v>7</v>
      </c>
      <c r="C30" s="38" t="s">
        <v>76</v>
      </c>
      <c r="D30" s="37">
        <v>35000</v>
      </c>
      <c r="E30" s="37">
        <v>35000</v>
      </c>
      <c r="F30" s="37">
        <v>0</v>
      </c>
    </row>
    <row r="31" spans="1:13" ht="83.25" customHeight="1" x14ac:dyDescent="0.3">
      <c r="A31" s="35" t="s">
        <v>77</v>
      </c>
      <c r="B31" s="35" t="s">
        <v>7</v>
      </c>
      <c r="C31" s="38" t="s">
        <v>78</v>
      </c>
      <c r="D31" s="37">
        <v>14850</v>
      </c>
      <c r="E31" s="37">
        <v>14850</v>
      </c>
      <c r="F31" s="37">
        <v>0</v>
      </c>
    </row>
    <row r="32" spans="1:13" ht="27" customHeight="1" x14ac:dyDescent="0.35">
      <c r="A32" s="23"/>
      <c r="B32" s="23"/>
      <c r="C32" s="24"/>
      <c r="D32" s="26">
        <f>SUM(D11:D31)</f>
        <v>1770216.71</v>
      </c>
      <c r="E32" s="26">
        <f>SUM(E11:E31)</f>
        <v>1770216.71</v>
      </c>
      <c r="F32" s="25">
        <f>SUM(F11:F31)</f>
        <v>0</v>
      </c>
    </row>
    <row r="35" spans="1:5" s="19" customFormat="1" ht="27.75" x14ac:dyDescent="0.4">
      <c r="A35" s="18"/>
      <c r="B35" s="18"/>
      <c r="C35" s="31" t="s">
        <v>8</v>
      </c>
      <c r="D35" s="32">
        <f>2200000-D32</f>
        <v>429783.29000000004</v>
      </c>
      <c r="E35" s="30" t="s">
        <v>80</v>
      </c>
    </row>
  </sheetData>
  <mergeCells count="2">
    <mergeCell ref="A5:F5"/>
    <mergeCell ref="A6:F6"/>
  </mergeCells>
  <pageMargins left="0.98425196850393704" right="0.78740157480314965" top="0.74803149606299213" bottom="0.74803149606299213" header="0.31496062992125984" footer="0.31496062992125984"/>
  <pageSetup paperSize="9" scale="2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18.01.2019</vt:lpstr>
      <vt:lpstr>01.03.2019</vt:lpstr>
      <vt:lpstr>01.04.2019</vt:lpstr>
      <vt:lpstr>01.05.2019</vt:lpstr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Римма</dc:creator>
  <cp:lastModifiedBy>Чернядева Татьяна Геннадьевна</cp:lastModifiedBy>
  <cp:lastPrinted>2023-04-04T03:16:15Z</cp:lastPrinted>
  <dcterms:created xsi:type="dcterms:W3CDTF">2018-09-05T02:40:05Z</dcterms:created>
  <dcterms:modified xsi:type="dcterms:W3CDTF">2023-05-23T07:37:19Z</dcterms:modified>
</cp:coreProperties>
</file>